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5"/>
  <workbookPr/>
  <mc:AlternateContent xmlns:mc="http://schemas.openxmlformats.org/markup-compatibility/2006">
    <mc:Choice Requires="x15">
      <x15ac:absPath xmlns:x15ac="http://schemas.microsoft.com/office/spreadsheetml/2010/11/ac" url="/Users/maurice/Desktop/Book Products/Calculator Uploads/"/>
    </mc:Choice>
  </mc:AlternateContent>
  <xr:revisionPtr revIDLastSave="0" documentId="8_{71C2B16B-56A7-2E44-8C7A-FF8D18D53B9D}" xr6:coauthVersionLast="47" xr6:coauthVersionMax="47" xr10:uidLastSave="{00000000-0000-0000-0000-000000000000}"/>
  <bookViews>
    <workbookView xWindow="0" yWindow="760" windowWidth="29400" windowHeight="18360" xr2:uid="{00000000-000D-0000-FFFF-FFFF00000000}"/>
  </bookViews>
  <sheets>
    <sheet name="Rental Property Historical Anal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8" i="1" l="1"/>
  <c r="E20" i="1"/>
  <c r="D20" i="1"/>
  <c r="C20" i="1"/>
  <c r="B20" i="1"/>
  <c r="F19" i="1"/>
  <c r="F20" i="1" s="1"/>
  <c r="G18" i="1"/>
  <c r="G17" i="1"/>
  <c r="G16" i="1"/>
  <c r="G15" i="1"/>
  <c r="G14" i="1"/>
  <c r="G13" i="1"/>
  <c r="G12" i="1"/>
  <c r="G11" i="1"/>
  <c r="G10" i="1"/>
  <c r="G9" i="1"/>
  <c r="B27" i="1" s="1" a="1"/>
  <c r="G20" i="1" l="1"/>
  <c r="B24" i="1" s="1"/>
  <c r="D24" i="1" s="1"/>
  <c r="G19" i="1"/>
  <c r="B26" i="1" s="1"/>
  <c r="D26" i="1" s="1"/>
  <c r="B27" i="1"/>
  <c r="D27" i="1" s="1"/>
  <c r="B25" i="1"/>
  <c r="D25" i="1" s="1"/>
</calcChain>
</file>

<file path=xl/sharedStrings.xml><?xml version="1.0" encoding="utf-8"?>
<sst xmlns="http://schemas.openxmlformats.org/spreadsheetml/2006/main" count="21" uniqueCount="21">
  <si>
    <t>Rental Property Historical Analysis</t>
  </si>
  <si>
    <t>Sale Assumptions &amp; Variables</t>
  </si>
  <si>
    <t>Sales Price:</t>
  </si>
  <si>
    <t>Loan Balance at Sale:</t>
  </si>
  <si>
    <t>Sale Fees (Realtor and Seller Costs):</t>
  </si>
  <si>
    <t>Purchase Cash</t>
  </si>
  <si>
    <t>Improvements</t>
  </si>
  <si>
    <t>Cash Inflows</t>
  </si>
  <si>
    <t>Cash Outflows</t>
  </si>
  <si>
    <t>Sale Proceeds</t>
  </si>
  <si>
    <t>Net Cash Flows</t>
  </si>
  <si>
    <t>Total:</t>
  </si>
  <si>
    <t>Rental Property Historical Analysis - Capital Budgeting Metrics</t>
  </si>
  <si>
    <t>Actual</t>
  </si>
  <si>
    <t>Projected</t>
  </si>
  <si>
    <t>Variance</t>
  </si>
  <si>
    <t>Total Profit:</t>
  </si>
  <si>
    <t>Equity Multiple:</t>
  </si>
  <si>
    <t>Internal Rate of Return (IRR):</t>
  </si>
  <si>
    <t>Net Present Value (NPV):</t>
  </si>
  <si>
    <t>NPV Hurdle Rate: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</si>
</sst>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.00"/>
    <numFmt numFmtId="165" formatCode="&quot;Year&quot;\ 0"/>
    <numFmt numFmtId="166" formatCode="0.00\x"/>
  </numFmts>
  <fonts count="4" x14ac:knownFonts="1">
    <font>
      <sz val="10"/>
      <color rgb="FF000000"/>
      <name val="Arial"/>
      <scheme val="minor"/>
    </font>
    <font>
      <b/>
      <sz val="10"/>
      <color theme="1"/>
      <name val="Arial"/>
      <family val="2"/>
      <scheme val="minor"/>
    </font>
    <font>
      <i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164" fontId="3" fillId="2" borderId="0" xfId="0" applyNumberFormat="1" applyFont="1" applyFill="1" applyAlignment="1">
      <alignment horizontal="center"/>
    </xf>
    <xf numFmtId="16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9" fontId="3" fillId="2" borderId="0" xfId="0" applyNumberFormat="1" applyFont="1" applyFill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165" fontId="2" fillId="0" borderId="0" xfId="0" applyNumberFormat="1" applyFont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165" fontId="2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164" fontId="3" fillId="2" borderId="2" xfId="0" applyNumberFormat="1" applyFont="1" applyFill="1" applyBorder="1" applyAlignment="1">
      <alignment horizontal="center"/>
    </xf>
    <xf numFmtId="164" fontId="3" fillId="0" borderId="3" xfId="0" applyNumberFormat="1" applyFont="1" applyBorder="1" applyAlignment="1">
      <alignment horizontal="center"/>
    </xf>
    <xf numFmtId="166" fontId="3" fillId="0" borderId="0" xfId="0" applyNumberFormat="1" applyFont="1" applyAlignment="1">
      <alignment horizontal="center"/>
    </xf>
    <xf numFmtId="166" fontId="3" fillId="2" borderId="0" xfId="0" applyNumberFormat="1" applyFont="1" applyFill="1" applyAlignment="1">
      <alignment horizontal="center"/>
    </xf>
    <xf numFmtId="10" fontId="3" fillId="0" borderId="0" xfId="0" applyNumberFormat="1" applyFont="1" applyAlignment="1">
      <alignment horizontal="center"/>
    </xf>
    <xf numFmtId="10" fontId="3" fillId="2" borderId="0" xfId="0" applyNumberFormat="1" applyFont="1" applyFill="1" applyAlignment="1">
      <alignment horizontal="center"/>
    </xf>
    <xf numFmtId="9" fontId="3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/>
    <xf numFmtId="0" fontId="2" fillId="0" borderId="0" xfId="0" applyFon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G30"/>
  <sheetViews>
    <sheetView tabSelected="1" zoomScale="140" zoomScaleNormal="140" workbookViewId="0">
      <selection activeCell="D25" sqref="D25"/>
    </sheetView>
  </sheetViews>
  <sheetFormatPr baseColWidth="10" defaultColWidth="12.6640625" defaultRowHeight="15.75" customHeight="1" x14ac:dyDescent="0.15"/>
  <cols>
    <col min="1" max="1" width="28.33203125" customWidth="1"/>
    <col min="2" max="2" width="13.5" customWidth="1"/>
  </cols>
  <sheetData>
    <row r="1" spans="1:7" ht="15.75" customHeight="1" x14ac:dyDescent="0.15">
      <c r="A1" s="19" t="s">
        <v>0</v>
      </c>
      <c r="B1" s="20"/>
      <c r="C1" s="20"/>
      <c r="D1" s="20"/>
      <c r="E1" s="20"/>
      <c r="F1" s="20"/>
      <c r="G1" s="20"/>
    </row>
    <row r="3" spans="1:7" ht="15.75" customHeight="1" x14ac:dyDescent="0.15">
      <c r="A3" s="19" t="s">
        <v>1</v>
      </c>
      <c r="B3" s="20"/>
      <c r="D3" s="19"/>
      <c r="E3" s="20"/>
      <c r="F3" s="20"/>
    </row>
    <row r="4" spans="1:7" ht="15.75" customHeight="1" x14ac:dyDescent="0.15">
      <c r="A4" s="1" t="s">
        <v>2</v>
      </c>
      <c r="B4" s="2">
        <v>505000</v>
      </c>
      <c r="D4" s="21"/>
      <c r="E4" s="20"/>
      <c r="F4" s="3"/>
    </row>
    <row r="5" spans="1:7" ht="15.75" customHeight="1" x14ac:dyDescent="0.15">
      <c r="A5" s="1" t="s">
        <v>3</v>
      </c>
      <c r="B5" s="2">
        <v>223601.64</v>
      </c>
      <c r="D5" s="21"/>
      <c r="E5" s="20"/>
      <c r="F5" s="4"/>
    </row>
    <row r="6" spans="1:7" ht="15.75" customHeight="1" x14ac:dyDescent="0.15">
      <c r="A6" s="1" t="s">
        <v>4</v>
      </c>
      <c r="B6" s="5">
        <v>7.0000000000000007E-2</v>
      </c>
      <c r="D6" s="21"/>
      <c r="E6" s="20"/>
      <c r="F6" s="3"/>
    </row>
    <row r="7" spans="1:7" ht="15.75" customHeight="1" x14ac:dyDescent="0.15">
      <c r="A7" s="4"/>
      <c r="B7" s="6"/>
      <c r="C7" s="6"/>
      <c r="D7" s="6"/>
      <c r="E7" s="6"/>
      <c r="F7" s="6"/>
      <c r="G7" s="6"/>
    </row>
    <row r="8" spans="1:7" ht="15.75" customHeight="1" x14ac:dyDescent="0.15">
      <c r="A8" s="4"/>
      <c r="B8" s="6" t="s">
        <v>5</v>
      </c>
      <c r="C8" s="6" t="s">
        <v>6</v>
      </c>
      <c r="D8" s="6" t="s">
        <v>7</v>
      </c>
      <c r="E8" s="6" t="s">
        <v>8</v>
      </c>
      <c r="F8" s="7" t="s">
        <v>9</v>
      </c>
      <c r="G8" s="6" t="s">
        <v>10</v>
      </c>
    </row>
    <row r="9" spans="1:7" ht="15.75" customHeight="1" x14ac:dyDescent="0.15">
      <c r="A9" s="8">
        <v>0</v>
      </c>
      <c r="B9" s="2">
        <v>-77325</v>
      </c>
      <c r="C9" s="2">
        <v>0</v>
      </c>
      <c r="D9" s="2">
        <v>0</v>
      </c>
      <c r="E9" s="2">
        <v>0</v>
      </c>
      <c r="F9" s="9">
        <v>0</v>
      </c>
      <c r="G9" s="3">
        <f t="shared" ref="G9:G20" si="0">SUM(B9:F9)</f>
        <v>-77325</v>
      </c>
    </row>
    <row r="10" spans="1:7" ht="15.75" customHeight="1" x14ac:dyDescent="0.15">
      <c r="A10" s="8">
        <v>1</v>
      </c>
      <c r="B10" s="3"/>
      <c r="C10" s="2"/>
      <c r="D10" s="2">
        <v>31225</v>
      </c>
      <c r="E10" s="2">
        <v>-29892</v>
      </c>
      <c r="F10" s="9"/>
      <c r="G10" s="3">
        <f t="shared" si="0"/>
        <v>1333</v>
      </c>
    </row>
    <row r="11" spans="1:7" ht="15.75" customHeight="1" x14ac:dyDescent="0.15">
      <c r="A11" s="8">
        <v>2</v>
      </c>
      <c r="B11" s="3"/>
      <c r="C11" s="2"/>
      <c r="D11" s="2">
        <v>32623</v>
      </c>
      <c r="E11" s="2">
        <v>-31553</v>
      </c>
      <c r="F11" s="9"/>
      <c r="G11" s="3">
        <f t="shared" si="0"/>
        <v>1070</v>
      </c>
    </row>
    <row r="12" spans="1:7" ht="15.75" customHeight="1" x14ac:dyDescent="0.15">
      <c r="A12" s="8">
        <v>3</v>
      </c>
      <c r="B12" s="3"/>
      <c r="C12" s="2"/>
      <c r="D12" s="2">
        <v>32998</v>
      </c>
      <c r="E12" s="2">
        <v>-30926</v>
      </c>
      <c r="F12" s="9"/>
      <c r="G12" s="3">
        <f t="shared" si="0"/>
        <v>2072</v>
      </c>
    </row>
    <row r="13" spans="1:7" ht="15.75" customHeight="1" x14ac:dyDescent="0.15">
      <c r="A13" s="8">
        <v>4</v>
      </c>
      <c r="B13" s="3"/>
      <c r="C13" s="2">
        <v>-11500</v>
      </c>
      <c r="D13" s="2">
        <v>35622</v>
      </c>
      <c r="E13" s="2">
        <v>-32204</v>
      </c>
      <c r="F13" s="9"/>
      <c r="G13" s="3">
        <f t="shared" si="0"/>
        <v>-8082</v>
      </c>
    </row>
    <row r="14" spans="1:7" ht="15.75" customHeight="1" x14ac:dyDescent="0.15">
      <c r="A14" s="8">
        <v>5</v>
      </c>
      <c r="B14" s="3"/>
      <c r="C14" s="2"/>
      <c r="D14" s="2">
        <v>36001</v>
      </c>
      <c r="E14" s="2">
        <v>-31988</v>
      </c>
      <c r="F14" s="9"/>
      <c r="G14" s="3">
        <f t="shared" si="0"/>
        <v>4013</v>
      </c>
    </row>
    <row r="15" spans="1:7" ht="15.75" customHeight="1" x14ac:dyDescent="0.15">
      <c r="A15" s="8">
        <v>6</v>
      </c>
      <c r="B15" s="3"/>
      <c r="C15" s="2"/>
      <c r="D15" s="2">
        <v>36223</v>
      </c>
      <c r="E15" s="2">
        <v>-33112</v>
      </c>
      <c r="F15" s="9"/>
      <c r="G15" s="3">
        <f t="shared" si="0"/>
        <v>3111</v>
      </c>
    </row>
    <row r="16" spans="1:7" ht="15.75" customHeight="1" x14ac:dyDescent="0.15">
      <c r="A16" s="8">
        <v>7</v>
      </c>
      <c r="B16" s="3"/>
      <c r="C16" s="2"/>
      <c r="D16" s="2">
        <v>37203</v>
      </c>
      <c r="E16" s="2">
        <v>-34188</v>
      </c>
      <c r="F16" s="9"/>
      <c r="G16" s="3">
        <f t="shared" si="0"/>
        <v>3015</v>
      </c>
    </row>
    <row r="17" spans="1:7" ht="15.75" customHeight="1" x14ac:dyDescent="0.15">
      <c r="A17" s="8">
        <v>8</v>
      </c>
      <c r="B17" s="3"/>
      <c r="C17" s="2"/>
      <c r="D17" s="2">
        <v>37893</v>
      </c>
      <c r="E17" s="2">
        <v>-34255</v>
      </c>
      <c r="F17" s="9"/>
      <c r="G17" s="3">
        <f t="shared" si="0"/>
        <v>3638</v>
      </c>
    </row>
    <row r="18" spans="1:7" ht="15.75" customHeight="1" x14ac:dyDescent="0.15">
      <c r="A18" s="8">
        <v>9</v>
      </c>
      <c r="B18" s="3"/>
      <c r="C18" s="2"/>
      <c r="D18" s="2">
        <v>38630</v>
      </c>
      <c r="E18" s="2">
        <v>-36982</v>
      </c>
      <c r="F18" s="9"/>
      <c r="G18" s="3">
        <f t="shared" si="0"/>
        <v>1648</v>
      </c>
    </row>
    <row r="19" spans="1:7" ht="15.75" customHeight="1" x14ac:dyDescent="0.15">
      <c r="A19" s="10">
        <v>10</v>
      </c>
      <c r="B19" s="11"/>
      <c r="C19" s="12"/>
      <c r="D19" s="12">
        <v>39667</v>
      </c>
      <c r="E19" s="12">
        <v>-37119</v>
      </c>
      <c r="F19" s="13">
        <f>B4*(100%-B6)-B5</f>
        <v>246048.35999999993</v>
      </c>
      <c r="G19" s="11">
        <f t="shared" si="0"/>
        <v>248596.35999999993</v>
      </c>
    </row>
    <row r="20" spans="1:7" ht="15.75" customHeight="1" x14ac:dyDescent="0.15">
      <c r="A20" s="8" t="s">
        <v>11</v>
      </c>
      <c r="B20" s="3">
        <f t="shared" ref="B20:F20" si="1">SUM(B9:B19)</f>
        <v>-77325</v>
      </c>
      <c r="C20" s="3">
        <f t="shared" si="1"/>
        <v>-11500</v>
      </c>
      <c r="D20" s="3">
        <f t="shared" si="1"/>
        <v>358085</v>
      </c>
      <c r="E20" s="3">
        <f t="shared" si="1"/>
        <v>-332219</v>
      </c>
      <c r="F20" s="9">
        <f t="shared" si="1"/>
        <v>246048.35999999993</v>
      </c>
      <c r="G20" s="3">
        <f t="shared" si="0"/>
        <v>183089.35999999993</v>
      </c>
    </row>
    <row r="22" spans="1:7" ht="15.75" customHeight="1" x14ac:dyDescent="0.15">
      <c r="A22" s="19" t="s">
        <v>12</v>
      </c>
      <c r="B22" s="20"/>
      <c r="C22" s="20"/>
      <c r="D22" s="20"/>
    </row>
    <row r="23" spans="1:7" ht="15.75" customHeight="1" x14ac:dyDescent="0.15">
      <c r="A23" s="1"/>
      <c r="B23" s="6" t="s">
        <v>13</v>
      </c>
      <c r="C23" s="6" t="s">
        <v>14</v>
      </c>
      <c r="D23" s="6" t="s">
        <v>15</v>
      </c>
    </row>
    <row r="24" spans="1:7" ht="15.75" customHeight="1" x14ac:dyDescent="0.15">
      <c r="A24" s="1" t="s">
        <v>16</v>
      </c>
      <c r="B24" s="3">
        <f>G20</f>
        <v>183089.35999999993</v>
      </c>
      <c r="C24" s="2">
        <v>142892.37</v>
      </c>
      <c r="D24" s="3">
        <f t="shared" ref="D24:D28" si="2">B24-C24</f>
        <v>40196.989999999932</v>
      </c>
    </row>
    <row r="25" spans="1:7" ht="15.75" customHeight="1" x14ac:dyDescent="0.15">
      <c r="A25" s="1" t="s">
        <v>17</v>
      </c>
      <c r="B25" s="14">
        <f>-SUM(G10:G19)/G9</f>
        <v>3.36778997736825</v>
      </c>
      <c r="C25" s="15">
        <v>2.82</v>
      </c>
      <c r="D25" s="14">
        <f t="shared" si="2"/>
        <v>0.54778997736825019</v>
      </c>
      <c r="G25" s="22"/>
    </row>
    <row r="26" spans="1:7" ht="15.75" customHeight="1" x14ac:dyDescent="0.15">
      <c r="A26" s="1" t="s">
        <v>18</v>
      </c>
      <c r="B26" s="16">
        <f>IRR(G9:G19)</f>
        <v>0.13190421239888162</v>
      </c>
      <c r="C26" s="17">
        <v>0.11169999999999999</v>
      </c>
      <c r="D26" s="16">
        <f t="shared" si="2"/>
        <v>2.0204212398881621E-2</v>
      </c>
    </row>
    <row r="27" spans="1:7" ht="15.75" customHeight="1" x14ac:dyDescent="0.15">
      <c r="A27" s="1" t="s">
        <v>19</v>
      </c>
      <c r="B27" s="3">
        <f t="array" ref="B27">NPV(B28,G9:G19)</f>
        <v>22584.961558977255</v>
      </c>
      <c r="C27" s="2">
        <v>7744.4</v>
      </c>
      <c r="D27" s="3">
        <f t="shared" si="2"/>
        <v>14840.561558977255</v>
      </c>
    </row>
    <row r="28" spans="1:7" ht="15.75" customHeight="1" x14ac:dyDescent="0.15">
      <c r="A28" s="1" t="s">
        <v>20</v>
      </c>
      <c r="B28" s="18">
        <v>0.1</v>
      </c>
      <c r="C28" s="5">
        <v>0.1</v>
      </c>
      <c r="D28" s="18">
        <f t="shared" si="2"/>
        <v>0</v>
      </c>
    </row>
    <row r="30" spans="1:7" ht="13" x14ac:dyDescent="0.15"/>
  </sheetData>
  <mergeCells count="7">
    <mergeCell ref="D6:E6"/>
    <mergeCell ref="A22:D22"/>
    <mergeCell ref="A1:G1"/>
    <mergeCell ref="A3:B3"/>
    <mergeCell ref="D3:F3"/>
    <mergeCell ref="D4:E4"/>
    <mergeCell ref="D5:E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Rental Property Historical Anal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Chipp Naylon</cp:lastModifiedBy>
  <dcterms:created xsi:type="dcterms:W3CDTF">2025-09-15T17:35:34Z</dcterms:created>
  <dcterms:modified xsi:type="dcterms:W3CDTF">2025-09-15T17:35:34Z</dcterms:modified>
</cp:coreProperties>
</file>